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F6210469-8385-4F36-BAFE-EE52E2C3296E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gospodarske_družbe" sheetId="1" r:id="rId1"/>
    <sheet name="samostojni_podjetnik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C17" i="1" l="1"/>
  <c r="N6" i="1" l="1"/>
  <c r="N7" i="1"/>
  <c r="N8" i="1"/>
  <c r="N9" i="1"/>
  <c r="N10" i="1"/>
  <c r="N11" i="1"/>
  <c r="N12" i="1"/>
  <c r="N13" i="1"/>
  <c r="N14" i="1"/>
  <c r="N15" i="1"/>
  <c r="N16" i="1"/>
  <c r="N5" i="1"/>
  <c r="A16" i="1" l="1"/>
  <c r="B6" i="4"/>
  <c r="B7" i="4"/>
  <c r="B5" i="4"/>
  <c r="N5" i="4"/>
  <c r="N6" i="4"/>
  <c r="N7" i="4"/>
  <c r="N8" i="4"/>
  <c r="N9" i="4"/>
  <c r="N10" i="4"/>
  <c r="N11" i="4"/>
  <c r="N12" i="4"/>
  <c r="N13" i="4"/>
  <c r="N14" i="4"/>
  <c r="N15" i="4"/>
  <c r="B8" i="4" l="1"/>
  <c r="A16" i="4"/>
  <c r="C17" i="4"/>
  <c r="B9" i="4" l="1"/>
  <c r="M17" i="4"/>
  <c r="L17" i="4"/>
  <c r="K17" i="4"/>
  <c r="J17" i="4"/>
  <c r="I17" i="4"/>
  <c r="H17" i="4"/>
  <c r="G17" i="4"/>
  <c r="F17" i="4"/>
  <c r="E17" i="4"/>
  <c r="D17" i="4"/>
  <c r="N16" i="4"/>
  <c r="B10" i="4" l="1"/>
  <c r="D17" i="1"/>
  <c r="E17" i="1"/>
  <c r="F17" i="1"/>
  <c r="G17" i="1"/>
  <c r="H17" i="1"/>
  <c r="I17" i="1"/>
  <c r="J17" i="1"/>
  <c r="K17" i="1"/>
  <c r="L17" i="1"/>
  <c r="M17" i="1"/>
  <c r="B11" i="4" l="1"/>
  <c r="B12" i="4" l="1"/>
  <c r="B13" i="4" l="1"/>
  <c r="B15" i="4" l="1"/>
  <c r="B14" i="4"/>
</calcChain>
</file>

<file path=xl/sharedStrings.xml><?xml version="1.0" encoding="utf-8"?>
<sst xmlns="http://schemas.openxmlformats.org/spreadsheetml/2006/main" count="27" uniqueCount="19">
  <si>
    <t>GOSPODARSKE DRUŽBE - število vpisov in izbrisov po letih </t>
  </si>
  <si>
    <t>Število vpisov in izbrisov gospodarskih družb po letih</t>
  </si>
  <si>
    <t>Leto vpisa</t>
  </si>
  <si>
    <t>Leto izbrisa</t>
  </si>
  <si>
    <t>Število vpisov družb po letih</t>
  </si>
  <si>
    <t>Vir podatkov: Poslovni register Slovenije</t>
  </si>
  <si>
    <t>SAMOSTOJNI PODJETNIKI - število vpisov in izbrisov po letih</t>
  </si>
  <si>
    <t>Število vpisov in izbrisov samostojnih podjetnikov po letih</t>
  </si>
  <si>
    <t>Število vpisov podjetnikov po letih</t>
  </si>
  <si>
    <t>pred 2015</t>
  </si>
  <si>
    <t>Skupaj</t>
  </si>
  <si>
    <t>Na dan 31.12.2024 je bilo v Poslovni register Slovenije vpisanih 75.789 družb, od tega jih je bilo v letu 2024 ustanovljenih 3.727. V letu 2024 je bilo</t>
  </si>
  <si>
    <t>izbrisanih 2.476 družb.</t>
  </si>
  <si>
    <t>V letu 2024 je bilo ustanovljenih 3.754 družb, od tega jih je bilo do konca leta 2024 izbrisanih 27.</t>
  </si>
  <si>
    <t>SKUPAJ število izbrisanih družb po letih izbrisa in število aktivnih družb na dan 31.12.2024</t>
  </si>
  <si>
    <t>Na dan 31.12.2024 je bilo v Poslovni register Slovenije vpisanih 116.544 podjetnikov od tega je jih bilo v letu 2024 vpisanih 16.649. V letu 2024 je bilo</t>
  </si>
  <si>
    <t>izbrisanih 16.518 podjetnikov.</t>
  </si>
  <si>
    <t>V letu 2024 je bilo ustanovljenih 20.181 podjetnikov, od tega jih je bilo do konca leta 2024 izbrisanih 3.532.</t>
  </si>
  <si>
    <t>SKUPAJ število izbrisanih podjetnikov po letih izbrisa in število aktivnih podjetnikov na dan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</si>
</sst>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14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4" fontId="3" fillId="0" borderId="0" xfId="0" applyNumberFormat="1" applyFont="1" applyProtection="1">
      <protection locked="0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2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3">
    <cellStyle name="Navadno" xfId="0" builtinId="0"/>
    <cellStyle name="Navadno 2" xfId="1" xr:uid="{00000000-0005-0000-0000-000001000000}"/>
    <cellStyle name="Navadno 3" xfId="2" xr:uid="{00000000-0005-0000-0000-000002000000}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zoomScaleNormal="100" workbookViewId="0">
      <selection activeCell="C16" sqref="C16:M16"/>
    </sheetView>
  </sheetViews>
  <sheetFormatPr defaultRowHeight="15" x14ac:dyDescent="0.25"/>
  <cols>
    <col min="1" max="1" width="16.140625" style="3" customWidth="1"/>
    <col min="2" max="2" width="11.7109375" style="3" customWidth="1"/>
    <col min="3" max="3" width="8.28515625" style="3" customWidth="1"/>
    <col min="4" max="13" width="8" style="3" customWidth="1"/>
    <col min="14" max="14" width="18.28515625" style="3" customWidth="1"/>
    <col min="15" max="16384" width="9.140625" style="56"/>
  </cols>
  <sheetData>
    <row r="1" spans="1:17" ht="18.75" x14ac:dyDescent="0.3">
      <c r="A1" s="61" t="s">
        <v>0</v>
      </c>
      <c r="N1" s="8">
        <v>45657</v>
      </c>
    </row>
    <row r="3" spans="1:17" ht="96.75" customHeight="1" x14ac:dyDescent="0.25">
      <c r="A3" s="37" t="s">
        <v>1</v>
      </c>
      <c r="B3" s="32"/>
      <c r="C3" s="9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1"/>
      <c r="N3" s="13" t="s">
        <v>14</v>
      </c>
    </row>
    <row r="4" spans="1:17" ht="30" x14ac:dyDescent="0.25">
      <c r="A4" s="12"/>
      <c r="B4" s="12"/>
      <c r="C4" s="14" t="s">
        <v>9</v>
      </c>
      <c r="D4" s="14">
        <v>2015</v>
      </c>
      <c r="E4" s="14">
        <v>2016</v>
      </c>
      <c r="F4" s="14">
        <v>2017</v>
      </c>
      <c r="G4" s="14">
        <v>2018</v>
      </c>
      <c r="H4" s="14">
        <v>2019</v>
      </c>
      <c r="I4" s="14">
        <v>2020</v>
      </c>
      <c r="J4" s="14">
        <v>2021</v>
      </c>
      <c r="K4" s="14">
        <v>2022</v>
      </c>
      <c r="L4" s="14">
        <v>2023</v>
      </c>
      <c r="M4" s="14">
        <v>2024</v>
      </c>
      <c r="N4" s="15"/>
    </row>
    <row r="5" spans="1:17" x14ac:dyDescent="0.25">
      <c r="A5" s="65" t="s">
        <v>3</v>
      </c>
      <c r="B5" s="16" t="s">
        <v>9</v>
      </c>
      <c r="C5" s="17">
        <v>55719</v>
      </c>
      <c r="D5" s="18"/>
      <c r="E5" s="19"/>
      <c r="F5" s="19"/>
      <c r="G5" s="19"/>
      <c r="H5" s="19"/>
      <c r="I5" s="19"/>
      <c r="J5" s="19"/>
      <c r="K5" s="19"/>
      <c r="L5" s="19"/>
      <c r="M5" s="20"/>
      <c r="N5" s="21">
        <f>SUM(C5:M5)</f>
        <v>55719</v>
      </c>
    </row>
    <row r="6" spans="1:17" x14ac:dyDescent="0.25">
      <c r="A6" s="65"/>
      <c r="B6" s="22">
        <v>2015</v>
      </c>
      <c r="C6" s="23">
        <v>4283</v>
      </c>
      <c r="D6" s="23">
        <v>39</v>
      </c>
      <c r="E6" s="24"/>
      <c r="F6" s="33"/>
      <c r="G6" s="33"/>
      <c r="H6" s="33"/>
      <c r="I6" s="33"/>
      <c r="J6" s="33"/>
      <c r="K6" s="33"/>
      <c r="L6" s="33"/>
      <c r="M6" s="25"/>
      <c r="N6" s="21">
        <f t="shared" ref="N6:N16" si="0">SUM(C6:M6)</f>
        <v>4322</v>
      </c>
    </row>
    <row r="7" spans="1:17" x14ac:dyDescent="0.25">
      <c r="A7" s="65"/>
      <c r="B7" s="22">
        <f>B6+1</f>
        <v>2016</v>
      </c>
      <c r="C7" s="23">
        <v>3994</v>
      </c>
      <c r="D7" s="23">
        <v>201</v>
      </c>
      <c r="E7" s="23">
        <v>34</v>
      </c>
      <c r="F7" s="24"/>
      <c r="G7" s="33"/>
      <c r="H7" s="33"/>
      <c r="I7" s="33"/>
      <c r="J7" s="33"/>
      <c r="K7" s="33"/>
      <c r="L7" s="33"/>
      <c r="M7" s="25"/>
      <c r="N7" s="21">
        <f t="shared" si="0"/>
        <v>4229</v>
      </c>
    </row>
    <row r="8" spans="1:17" x14ac:dyDescent="0.25">
      <c r="A8" s="65"/>
      <c r="B8" s="22">
        <f t="shared" ref="B8:B15" si="1">B7+1</f>
        <v>2017</v>
      </c>
      <c r="C8" s="23">
        <v>3430</v>
      </c>
      <c r="D8" s="23">
        <v>414</v>
      </c>
      <c r="E8" s="23">
        <v>180</v>
      </c>
      <c r="F8" s="23">
        <v>34</v>
      </c>
      <c r="G8" s="24"/>
      <c r="H8" s="33"/>
      <c r="I8" s="33"/>
      <c r="J8" s="33"/>
      <c r="K8" s="33"/>
      <c r="L8" s="33"/>
      <c r="M8" s="25"/>
      <c r="N8" s="21">
        <f t="shared" si="0"/>
        <v>4058</v>
      </c>
    </row>
    <row r="9" spans="1:17" x14ac:dyDescent="0.25">
      <c r="A9" s="65"/>
      <c r="B9" s="22">
        <f t="shared" si="1"/>
        <v>2018</v>
      </c>
      <c r="C9" s="23">
        <v>3170</v>
      </c>
      <c r="D9" s="23">
        <v>355</v>
      </c>
      <c r="E9" s="23">
        <v>215</v>
      </c>
      <c r="F9" s="23">
        <v>134</v>
      </c>
      <c r="G9" s="23">
        <v>41</v>
      </c>
      <c r="H9" s="24"/>
      <c r="I9" s="33"/>
      <c r="J9" s="33"/>
      <c r="K9" s="33"/>
      <c r="L9" s="33"/>
      <c r="M9" s="25"/>
      <c r="N9" s="21">
        <f t="shared" si="0"/>
        <v>3915</v>
      </c>
    </row>
    <row r="10" spans="1:17" x14ac:dyDescent="0.25">
      <c r="A10" s="65"/>
      <c r="B10" s="22">
        <f t="shared" si="1"/>
        <v>2019</v>
      </c>
      <c r="C10" s="23">
        <v>2685</v>
      </c>
      <c r="D10" s="23">
        <v>325</v>
      </c>
      <c r="E10" s="23">
        <v>262</v>
      </c>
      <c r="F10" s="23">
        <v>259</v>
      </c>
      <c r="G10" s="23">
        <v>145</v>
      </c>
      <c r="H10" s="23">
        <v>36</v>
      </c>
      <c r="I10" s="24"/>
      <c r="J10" s="33"/>
      <c r="K10" s="33"/>
      <c r="L10" s="33"/>
      <c r="M10" s="25"/>
      <c r="N10" s="21">
        <f t="shared" si="0"/>
        <v>3712</v>
      </c>
    </row>
    <row r="11" spans="1:17" x14ac:dyDescent="0.25">
      <c r="A11" s="65"/>
      <c r="B11" s="22">
        <f t="shared" si="1"/>
        <v>2020</v>
      </c>
      <c r="C11" s="23">
        <v>1993</v>
      </c>
      <c r="D11" s="23">
        <v>218</v>
      </c>
      <c r="E11" s="23">
        <v>170</v>
      </c>
      <c r="F11" s="23">
        <v>196</v>
      </c>
      <c r="G11" s="23">
        <v>159</v>
      </c>
      <c r="H11" s="23">
        <v>83</v>
      </c>
      <c r="I11" s="23">
        <v>16</v>
      </c>
      <c r="J11" s="24"/>
      <c r="K11" s="33"/>
      <c r="L11" s="33"/>
      <c r="M11" s="25"/>
      <c r="N11" s="21">
        <f t="shared" si="0"/>
        <v>2835</v>
      </c>
    </row>
    <row r="12" spans="1:17" x14ac:dyDescent="0.25">
      <c r="A12" s="65"/>
      <c r="B12" s="22">
        <f t="shared" si="1"/>
        <v>2021</v>
      </c>
      <c r="C12" s="23">
        <v>2212</v>
      </c>
      <c r="D12" s="23">
        <v>247</v>
      </c>
      <c r="E12" s="23">
        <v>233</v>
      </c>
      <c r="F12" s="23">
        <v>288</v>
      </c>
      <c r="G12" s="23">
        <v>252</v>
      </c>
      <c r="H12" s="23">
        <v>167</v>
      </c>
      <c r="I12" s="23">
        <v>79</v>
      </c>
      <c r="J12" s="23">
        <v>27</v>
      </c>
      <c r="K12" s="24"/>
      <c r="L12" s="33"/>
      <c r="M12" s="25"/>
      <c r="N12" s="21">
        <f t="shared" si="0"/>
        <v>3505</v>
      </c>
    </row>
    <row r="13" spans="1:17" x14ac:dyDescent="0.25">
      <c r="A13" s="65"/>
      <c r="B13" s="22">
        <f t="shared" si="1"/>
        <v>2022</v>
      </c>
      <c r="C13" s="23">
        <v>1710</v>
      </c>
      <c r="D13" s="23">
        <v>175</v>
      </c>
      <c r="E13" s="23">
        <v>161</v>
      </c>
      <c r="F13" s="23">
        <v>189</v>
      </c>
      <c r="G13" s="23">
        <v>157</v>
      </c>
      <c r="H13" s="23">
        <v>184</v>
      </c>
      <c r="I13" s="23">
        <v>104</v>
      </c>
      <c r="J13" s="23">
        <v>79</v>
      </c>
      <c r="K13" s="23">
        <v>30</v>
      </c>
      <c r="L13" s="24"/>
      <c r="M13" s="25"/>
      <c r="N13" s="21">
        <f t="shared" si="0"/>
        <v>2789</v>
      </c>
    </row>
    <row r="14" spans="1:17" x14ac:dyDescent="0.25">
      <c r="A14" s="65"/>
      <c r="B14" s="22">
        <f t="shared" si="1"/>
        <v>2023</v>
      </c>
      <c r="C14" s="23">
        <v>1625</v>
      </c>
      <c r="D14" s="23">
        <v>160</v>
      </c>
      <c r="E14" s="23">
        <v>153</v>
      </c>
      <c r="F14" s="23">
        <v>175</v>
      </c>
      <c r="G14" s="23">
        <v>175</v>
      </c>
      <c r="H14" s="23">
        <v>160</v>
      </c>
      <c r="I14" s="23">
        <v>117</v>
      </c>
      <c r="J14" s="23">
        <v>141</v>
      </c>
      <c r="K14" s="23">
        <v>83</v>
      </c>
      <c r="L14" s="23">
        <v>23</v>
      </c>
      <c r="M14" s="26"/>
      <c r="N14" s="21">
        <f t="shared" si="0"/>
        <v>2812</v>
      </c>
    </row>
    <row r="15" spans="1:17" x14ac:dyDescent="0.25">
      <c r="A15" s="65"/>
      <c r="B15" s="22">
        <f t="shared" si="1"/>
        <v>2024</v>
      </c>
      <c r="C15" s="23">
        <v>1324</v>
      </c>
      <c r="D15" s="23">
        <v>130</v>
      </c>
      <c r="E15" s="23">
        <v>135</v>
      </c>
      <c r="F15" s="23">
        <v>132</v>
      </c>
      <c r="G15" s="23">
        <v>132</v>
      </c>
      <c r="H15" s="23">
        <v>157</v>
      </c>
      <c r="I15" s="23">
        <v>116</v>
      </c>
      <c r="J15" s="23">
        <v>129</v>
      </c>
      <c r="K15" s="23">
        <v>110</v>
      </c>
      <c r="L15" s="23">
        <v>84</v>
      </c>
      <c r="M15" s="23">
        <v>27</v>
      </c>
      <c r="N15" s="21">
        <f t="shared" si="0"/>
        <v>2476</v>
      </c>
    </row>
    <row r="16" spans="1:17" ht="45" x14ac:dyDescent="0.25">
      <c r="A16" s="12" t="str">
        <f>"Aktivne družbe na dan "&amp;TEXT(N1,"DD.MM.YYYY")</f>
        <v>Aktivne družbe na dan 31.12.2024</v>
      </c>
      <c r="B16" s="27" t="s">
        <v>10</v>
      </c>
      <c r="C16" s="28">
        <v>44445</v>
      </c>
      <c r="D16" s="28">
        <v>3290</v>
      </c>
      <c r="E16" s="28">
        <v>2770</v>
      </c>
      <c r="F16" s="28">
        <v>3158</v>
      </c>
      <c r="G16" s="28">
        <v>3123</v>
      </c>
      <c r="H16" s="28">
        <v>3201</v>
      </c>
      <c r="I16" s="28">
        <v>2886</v>
      </c>
      <c r="J16" s="28">
        <v>3278</v>
      </c>
      <c r="K16" s="28">
        <v>3552</v>
      </c>
      <c r="L16" s="28">
        <v>3643</v>
      </c>
      <c r="M16" s="28">
        <v>3569</v>
      </c>
      <c r="N16" s="29">
        <f t="shared" si="0"/>
        <v>76915</v>
      </c>
      <c r="Q16" s="57"/>
    </row>
    <row r="17" spans="1:15" ht="30" x14ac:dyDescent="0.25">
      <c r="A17" s="30" t="s">
        <v>4</v>
      </c>
      <c r="B17" s="30" t="s">
        <v>10</v>
      </c>
      <c r="C17" s="31">
        <f>SUM(C5:C16)</f>
        <v>126590</v>
      </c>
      <c r="D17" s="31">
        <f t="shared" ref="D17:M17" si="2">SUM(D5:D16)</f>
        <v>5554</v>
      </c>
      <c r="E17" s="31">
        <f t="shared" si="2"/>
        <v>4313</v>
      </c>
      <c r="F17" s="31">
        <f t="shared" si="2"/>
        <v>4565</v>
      </c>
      <c r="G17" s="31">
        <f t="shared" si="2"/>
        <v>4184</v>
      </c>
      <c r="H17" s="31">
        <f t="shared" si="2"/>
        <v>3988</v>
      </c>
      <c r="I17" s="31">
        <f t="shared" si="2"/>
        <v>3318</v>
      </c>
      <c r="J17" s="31">
        <f t="shared" si="2"/>
        <v>3654</v>
      </c>
      <c r="K17" s="31">
        <f t="shared" si="2"/>
        <v>3775</v>
      </c>
      <c r="L17" s="31">
        <f t="shared" si="2"/>
        <v>3750</v>
      </c>
      <c r="M17" s="31">
        <f t="shared" si="2"/>
        <v>3596</v>
      </c>
      <c r="N17" s="16"/>
      <c r="O17" s="57"/>
    </row>
    <row r="18" spans="1:15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5" ht="15" customHeight="1" x14ac:dyDescent="0.25">
      <c r="A19" s="58" t="s">
        <v>5</v>
      </c>
    </row>
    <row r="20" spans="1:15" x14ac:dyDescent="0.25">
      <c r="A20" s="5"/>
    </row>
    <row r="21" spans="1:15" x14ac:dyDescent="0.25">
      <c r="A21" s="64" t="s">
        <v>11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5" x14ac:dyDescent="0.25">
      <c r="A22" s="60" t="s">
        <v>12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5" x14ac:dyDescent="0.25">
      <c r="A23" s="3" t="s">
        <v>13</v>
      </c>
    </row>
    <row r="24" spans="1:15" x14ac:dyDescent="0.25">
      <c r="J24" s="4"/>
    </row>
  </sheetData>
  <mergeCells count="2">
    <mergeCell ref="A21:N21"/>
    <mergeCell ref="A5:A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4"/>
  <sheetViews>
    <sheetView tabSelected="1" zoomScaleNormal="100" workbookViewId="0">
      <selection activeCell="E23" sqref="E23"/>
    </sheetView>
  </sheetViews>
  <sheetFormatPr defaultRowHeight="15" x14ac:dyDescent="0.25"/>
  <cols>
    <col min="1" max="1" width="19.28515625" style="1" customWidth="1"/>
    <col min="2" max="2" width="11.7109375" style="1" customWidth="1"/>
    <col min="3" max="3" width="8.7109375" style="1" customWidth="1"/>
    <col min="4" max="13" width="8.140625" style="1" customWidth="1"/>
    <col min="14" max="14" width="22.140625" style="1" customWidth="1"/>
  </cols>
  <sheetData>
    <row r="1" spans="1:31" ht="18.75" x14ac:dyDescent="0.25">
      <c r="A1" s="62" t="s">
        <v>6</v>
      </c>
      <c r="N1" s="6">
        <v>45657</v>
      </c>
    </row>
    <row r="3" spans="1:31" ht="90" x14ac:dyDescent="0.25">
      <c r="A3" s="63" t="s">
        <v>7</v>
      </c>
      <c r="B3" s="12"/>
      <c r="C3" s="34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6"/>
      <c r="N3" s="37" t="s">
        <v>18</v>
      </c>
    </row>
    <row r="4" spans="1:31" ht="30" x14ac:dyDescent="0.25">
      <c r="A4" s="12"/>
      <c r="B4" s="12"/>
      <c r="C4" s="38" t="s">
        <v>9</v>
      </c>
      <c r="D4" s="38">
        <v>2015</v>
      </c>
      <c r="E4" s="38">
        <v>2016</v>
      </c>
      <c r="F4" s="38">
        <v>2017</v>
      </c>
      <c r="G4" s="38">
        <v>2018</v>
      </c>
      <c r="H4" s="38">
        <v>2019</v>
      </c>
      <c r="I4" s="38">
        <v>2020</v>
      </c>
      <c r="J4" s="38">
        <v>2021</v>
      </c>
      <c r="K4" s="38">
        <v>2022</v>
      </c>
      <c r="L4" s="38">
        <v>2023</v>
      </c>
      <c r="M4" s="38">
        <v>2024</v>
      </c>
      <c r="N4" s="37"/>
      <c r="S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x14ac:dyDescent="0.25">
      <c r="A5" s="66" t="s">
        <v>3</v>
      </c>
      <c r="B5" s="39" t="str">
        <f>gospodarske_družbe!B5</f>
        <v>pred 2015</v>
      </c>
      <c r="C5" s="21">
        <v>136684</v>
      </c>
      <c r="D5" s="40"/>
      <c r="E5" s="41"/>
      <c r="F5" s="41"/>
      <c r="G5" s="41"/>
      <c r="H5" s="41"/>
      <c r="I5" s="41"/>
      <c r="J5" s="41"/>
      <c r="K5" s="41"/>
      <c r="L5" s="41"/>
      <c r="M5" s="42"/>
      <c r="N5" s="21">
        <f t="shared" ref="N5:N16" si="0">SUM(C5:M5)</f>
        <v>136684</v>
      </c>
      <c r="R5" s="51"/>
      <c r="S5" s="51"/>
    </row>
    <row r="6" spans="1:31" x14ac:dyDescent="0.25">
      <c r="A6" s="66"/>
      <c r="B6" s="39">
        <f>gospodarske_družbe!B6</f>
        <v>2015</v>
      </c>
      <c r="C6" s="43">
        <v>10626</v>
      </c>
      <c r="D6" s="43">
        <v>1882</v>
      </c>
      <c r="E6" s="44"/>
      <c r="F6" s="45"/>
      <c r="G6" s="45"/>
      <c r="H6" s="45"/>
      <c r="I6" s="45"/>
      <c r="J6" s="45"/>
      <c r="K6" s="45"/>
      <c r="L6" s="45"/>
      <c r="M6" s="46"/>
      <c r="N6" s="21">
        <f t="shared" si="0"/>
        <v>12508</v>
      </c>
      <c r="R6" s="51"/>
      <c r="S6" s="51"/>
    </row>
    <row r="7" spans="1:31" x14ac:dyDescent="0.25">
      <c r="A7" s="66"/>
      <c r="B7" s="39">
        <f>gospodarske_družbe!B7</f>
        <v>2016</v>
      </c>
      <c r="C7" s="43">
        <v>7053</v>
      </c>
      <c r="D7" s="43">
        <v>2427</v>
      </c>
      <c r="E7" s="43">
        <v>2103</v>
      </c>
      <c r="F7" s="44"/>
      <c r="G7" s="45"/>
      <c r="H7" s="45"/>
      <c r="I7" s="45"/>
      <c r="J7" s="45"/>
      <c r="K7" s="45"/>
      <c r="L7" s="45"/>
      <c r="M7" s="46"/>
      <c r="N7" s="21">
        <f t="shared" si="0"/>
        <v>11583</v>
      </c>
      <c r="R7" s="51"/>
      <c r="S7" s="51"/>
    </row>
    <row r="8" spans="1:31" x14ac:dyDescent="0.25">
      <c r="A8" s="66"/>
      <c r="B8" s="39">
        <f>gospodarske_družbe!B8</f>
        <v>2017</v>
      </c>
      <c r="C8" s="43">
        <v>4948</v>
      </c>
      <c r="D8" s="43">
        <v>1492</v>
      </c>
      <c r="E8" s="43">
        <v>2694</v>
      </c>
      <c r="F8" s="43">
        <v>2216</v>
      </c>
      <c r="G8" s="44"/>
      <c r="H8" s="45"/>
      <c r="I8" s="45"/>
      <c r="J8" s="45"/>
      <c r="K8" s="45"/>
      <c r="L8" s="45"/>
      <c r="M8" s="46"/>
      <c r="N8" s="21">
        <f t="shared" si="0"/>
        <v>11350</v>
      </c>
      <c r="R8" s="51"/>
      <c r="S8" s="51"/>
    </row>
    <row r="9" spans="1:31" x14ac:dyDescent="0.25">
      <c r="A9" s="66"/>
      <c r="B9" s="39">
        <f>gospodarske_družbe!B9</f>
        <v>2018</v>
      </c>
      <c r="C9" s="43">
        <v>4096</v>
      </c>
      <c r="D9" s="43">
        <v>1149</v>
      </c>
      <c r="E9" s="43">
        <v>1722</v>
      </c>
      <c r="F9" s="43">
        <v>2819</v>
      </c>
      <c r="G9" s="43">
        <v>2329</v>
      </c>
      <c r="H9" s="44"/>
      <c r="I9" s="45"/>
      <c r="J9" s="45"/>
      <c r="K9" s="45"/>
      <c r="L9" s="45"/>
      <c r="M9" s="46"/>
      <c r="N9" s="21">
        <f t="shared" si="0"/>
        <v>12115</v>
      </c>
      <c r="R9" s="51"/>
      <c r="S9" s="51"/>
    </row>
    <row r="10" spans="1:31" x14ac:dyDescent="0.25">
      <c r="A10" s="66"/>
      <c r="B10" s="39">
        <f>gospodarske_družbe!B10</f>
        <v>2019</v>
      </c>
      <c r="C10" s="43">
        <v>3497</v>
      </c>
      <c r="D10" s="43">
        <v>759</v>
      </c>
      <c r="E10" s="43">
        <v>1062</v>
      </c>
      <c r="F10" s="43">
        <v>1698</v>
      </c>
      <c r="G10" s="43">
        <v>2858</v>
      </c>
      <c r="H10" s="43">
        <v>2388</v>
      </c>
      <c r="I10" s="44"/>
      <c r="J10" s="45"/>
      <c r="K10" s="45"/>
      <c r="L10" s="45"/>
      <c r="M10" s="46"/>
      <c r="N10" s="21">
        <f t="shared" si="0"/>
        <v>12262</v>
      </c>
      <c r="R10" s="51"/>
      <c r="S10" s="51"/>
    </row>
    <row r="11" spans="1:31" x14ac:dyDescent="0.25">
      <c r="A11" s="66"/>
      <c r="B11" s="39">
        <f>gospodarske_družbe!B11</f>
        <v>2020</v>
      </c>
      <c r="C11" s="43">
        <v>3494</v>
      </c>
      <c r="D11" s="43">
        <v>757</v>
      </c>
      <c r="E11" s="43">
        <v>981</v>
      </c>
      <c r="F11" s="43">
        <v>1264</v>
      </c>
      <c r="G11" s="43">
        <v>1949</v>
      </c>
      <c r="H11" s="43">
        <v>3407</v>
      </c>
      <c r="I11" s="43">
        <v>2594</v>
      </c>
      <c r="J11" s="44"/>
      <c r="K11" s="45"/>
      <c r="L11" s="45"/>
      <c r="M11" s="46"/>
      <c r="N11" s="21">
        <f t="shared" si="0"/>
        <v>14446</v>
      </c>
      <c r="R11" s="51"/>
      <c r="S11" s="51"/>
    </row>
    <row r="12" spans="1:31" x14ac:dyDescent="0.25">
      <c r="A12" s="66"/>
      <c r="B12" s="39">
        <f>gospodarske_družbe!B12</f>
        <v>2021</v>
      </c>
      <c r="C12" s="43">
        <v>2393</v>
      </c>
      <c r="D12" s="43">
        <v>422</v>
      </c>
      <c r="E12" s="43">
        <v>507</v>
      </c>
      <c r="F12" s="43">
        <v>612</v>
      </c>
      <c r="G12" s="43">
        <v>911</v>
      </c>
      <c r="H12" s="43">
        <v>1282</v>
      </c>
      <c r="I12" s="43">
        <v>2373</v>
      </c>
      <c r="J12" s="43">
        <v>2468</v>
      </c>
      <c r="K12" s="44"/>
      <c r="L12" s="45"/>
      <c r="M12" s="46"/>
      <c r="N12" s="21">
        <f t="shared" si="0"/>
        <v>10968</v>
      </c>
      <c r="R12" s="51"/>
      <c r="S12" s="51"/>
    </row>
    <row r="13" spans="1:31" x14ac:dyDescent="0.25">
      <c r="A13" s="66"/>
      <c r="B13" s="39">
        <f>gospodarske_družbe!B13</f>
        <v>2022</v>
      </c>
      <c r="C13" s="43">
        <v>2398</v>
      </c>
      <c r="D13" s="43">
        <v>410</v>
      </c>
      <c r="E13" s="43">
        <v>469</v>
      </c>
      <c r="F13" s="43">
        <v>582</v>
      </c>
      <c r="G13" s="43">
        <v>742</v>
      </c>
      <c r="H13" s="43">
        <v>1157</v>
      </c>
      <c r="I13" s="43">
        <v>1510</v>
      </c>
      <c r="J13" s="43">
        <v>3399</v>
      </c>
      <c r="K13" s="43">
        <v>3051</v>
      </c>
      <c r="L13" s="44"/>
      <c r="M13" s="46"/>
      <c r="N13" s="21">
        <f t="shared" si="0"/>
        <v>13718</v>
      </c>
      <c r="R13" s="51"/>
      <c r="S13" s="51"/>
    </row>
    <row r="14" spans="1:31" x14ac:dyDescent="0.25">
      <c r="A14" s="66"/>
      <c r="B14" s="39">
        <f>gospodarske_družbe!B14</f>
        <v>2023</v>
      </c>
      <c r="C14" s="43">
        <v>2437</v>
      </c>
      <c r="D14" s="43">
        <v>353</v>
      </c>
      <c r="E14" s="43">
        <v>418</v>
      </c>
      <c r="F14" s="43">
        <v>462</v>
      </c>
      <c r="G14" s="43">
        <v>644</v>
      </c>
      <c r="H14" s="43">
        <v>852</v>
      </c>
      <c r="I14" s="43">
        <v>1142</v>
      </c>
      <c r="J14" s="43">
        <v>1964</v>
      </c>
      <c r="K14" s="43">
        <v>3425</v>
      </c>
      <c r="L14" s="43">
        <v>3070</v>
      </c>
      <c r="M14" s="47"/>
      <c r="N14" s="21">
        <f t="shared" si="0"/>
        <v>14767</v>
      </c>
      <c r="R14" s="51"/>
      <c r="S14" s="51"/>
    </row>
    <row r="15" spans="1:31" x14ac:dyDescent="0.25">
      <c r="A15" s="66"/>
      <c r="B15" s="39">
        <f>gospodarske_družbe!B15</f>
        <v>2024</v>
      </c>
      <c r="C15" s="43">
        <v>2462</v>
      </c>
      <c r="D15" s="43">
        <v>360</v>
      </c>
      <c r="E15" s="43">
        <v>414</v>
      </c>
      <c r="F15" s="43">
        <v>437</v>
      </c>
      <c r="G15" s="43">
        <v>589</v>
      </c>
      <c r="H15" s="43">
        <v>742</v>
      </c>
      <c r="I15" s="43">
        <v>922</v>
      </c>
      <c r="J15" s="43">
        <v>1387</v>
      </c>
      <c r="K15" s="43">
        <v>2008</v>
      </c>
      <c r="L15" s="43">
        <v>3665</v>
      </c>
      <c r="M15" s="43">
        <v>3532</v>
      </c>
      <c r="N15" s="21">
        <f t="shared" si="0"/>
        <v>16518</v>
      </c>
      <c r="R15" s="51"/>
    </row>
    <row r="16" spans="1:31" ht="30" x14ac:dyDescent="0.25">
      <c r="A16" s="37" t="str">
        <f>"Aktivni podjetniki na dan "&amp;TEXT(N1,"DD.MM.YYYY")</f>
        <v>Aktivni podjetniki na dan 31.12.2024</v>
      </c>
      <c r="B16" s="37" t="s">
        <v>10</v>
      </c>
      <c r="C16" s="48">
        <v>37582</v>
      </c>
      <c r="D16" s="48">
        <v>4462</v>
      </c>
      <c r="E16" s="48">
        <v>4795</v>
      </c>
      <c r="F16" s="48">
        <v>4927</v>
      </c>
      <c r="G16" s="48">
        <v>5828</v>
      </c>
      <c r="H16" s="48">
        <v>6594</v>
      </c>
      <c r="I16" s="48">
        <v>6853</v>
      </c>
      <c r="J16" s="48">
        <v>8749</v>
      </c>
      <c r="K16" s="48">
        <v>10784</v>
      </c>
      <c r="L16" s="48">
        <v>12984</v>
      </c>
      <c r="M16" s="48">
        <v>16513</v>
      </c>
      <c r="N16" s="48">
        <f t="shared" si="0"/>
        <v>120071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16" ht="30" x14ac:dyDescent="0.25">
      <c r="A17" s="49" t="s">
        <v>8</v>
      </c>
      <c r="B17" s="49" t="s">
        <v>10</v>
      </c>
      <c r="C17" s="50">
        <f>SUM(C5:C16)</f>
        <v>217670</v>
      </c>
      <c r="D17" s="50">
        <f t="shared" ref="D17:M17" si="1">SUM(D5:D16)</f>
        <v>14473</v>
      </c>
      <c r="E17" s="50">
        <f t="shared" si="1"/>
        <v>15165</v>
      </c>
      <c r="F17" s="50">
        <f t="shared" si="1"/>
        <v>15017</v>
      </c>
      <c r="G17" s="50">
        <f t="shared" si="1"/>
        <v>15850</v>
      </c>
      <c r="H17" s="50">
        <f t="shared" si="1"/>
        <v>16422</v>
      </c>
      <c r="I17" s="50">
        <f t="shared" si="1"/>
        <v>15394</v>
      </c>
      <c r="J17" s="50">
        <f t="shared" si="1"/>
        <v>17967</v>
      </c>
      <c r="K17" s="50">
        <f t="shared" si="1"/>
        <v>19268</v>
      </c>
      <c r="L17" s="50">
        <f t="shared" si="1"/>
        <v>19719</v>
      </c>
      <c r="M17" s="50">
        <f t="shared" si="1"/>
        <v>20045</v>
      </c>
      <c r="N17" s="39"/>
      <c r="P17" s="51"/>
    </row>
    <row r="18" spans="1:16" x14ac:dyDescent="0.25">
      <c r="A18" s="52"/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  <c r="P18" s="51"/>
    </row>
    <row r="19" spans="1:16" x14ac:dyDescent="0.25">
      <c r="A19" s="55" t="s">
        <v>5</v>
      </c>
    </row>
    <row r="20" spans="1:16" x14ac:dyDescent="0.25">
      <c r="A20" s="2"/>
    </row>
    <row r="21" spans="1:16" x14ac:dyDescent="0.25">
      <c r="A21" s="7" t="s">
        <v>15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6" x14ac:dyDescent="0.25">
      <c r="A22" s="7" t="s">
        <v>16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6" x14ac:dyDescent="0.25">
      <c r="A23" s="7" t="s">
        <v>17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6" ht="30" customHeight="1" x14ac:dyDescent="0.25"/>
  </sheetData>
  <mergeCells count="1">
    <mergeCell ref="A5:A15"/>
  </mergeCells>
  <pageMargins left="0.25" right="0.25" top="0.75" bottom="0.75" header="0.3" footer="0.3"/>
  <pageSetup paperSize="9" scale="99" fitToHeight="0" orientation="landscape" r:id="rId1"/>
  <ignoredErrors>
    <ignoredError sqref="A17 N6:N15 D17:M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gospodarske_družbe</vt:lpstr>
      <vt:lpstr>samostojni_podjetniki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2018-01-12T13:03:32Z</dcterms:created>
  <dcterms:modified xsi:type="dcterms:W3CDTF">2025-02-12T13:35:28Z</dcterms:modified>
</cp:coreProperties>
</file>